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lands\Dropbox\RPA\2023\PA RPA 2023-5 Brugis\"/>
    </mc:Choice>
  </mc:AlternateContent>
  <bookViews>
    <workbookView xWindow="0" yWindow="0" windowWidth="14250" windowHeight="9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N30" i="1" l="1"/>
  <c r="O30" i="1"/>
  <c r="L30" i="1"/>
  <c r="P30" i="1" l="1"/>
  <c r="M30" i="1"/>
  <c r="P33" i="1" s="1"/>
  <c r="P34" i="1" l="1"/>
  <c r="P31" i="1"/>
  <c r="P32" i="1" s="1"/>
  <c r="P35" i="1" l="1"/>
  <c r="P36" i="1" s="1"/>
  <c r="P37" i="1" s="1"/>
  <c r="O8" i="1" s="1"/>
</calcChain>
</file>

<file path=xl/sharedStrings.xml><?xml version="1.0" encoding="utf-8"?>
<sst xmlns="http://schemas.openxmlformats.org/spreadsheetml/2006/main" count="80" uniqueCount="52">
  <si>
    <t>Tāmes izmaksas</t>
  </si>
  <si>
    <t>euro</t>
  </si>
  <si>
    <t>Nr.p.k.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</si>
  <si>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</si>
  <si>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</si>
  <si>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</si>
  <si>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</si>
  <si>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</si>
  <si>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</si>
  <si>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</si>
  <si>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</si>
  <si>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</si>
  <si>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</si>
  <si>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</si>
  <si>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</si>
  <si>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</si>
  <si>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</si>
  <si>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Lc</t>
  </si>
  <si>
    <t>gb</t>
  </si>
  <si>
    <t>m3</t>
  </si>
  <si>
    <t>Būvgružu pārvietošana un utilizācija</t>
  </si>
  <si>
    <t xml:space="preserve">Tiešās izmaksas </t>
  </si>
  <si>
    <t>t.sk. darba aizsardzība</t>
  </si>
  <si>
    <t>darba devēja sociālais nodoklis 23,59%</t>
  </si>
  <si>
    <t>Kopā</t>
  </si>
  <si>
    <t>PVN 21%</t>
  </si>
  <si>
    <t>Pavisam kopā</t>
  </si>
  <si>
    <t>Objekta adrese: Varoņu  iela 13, RĪGA</t>
  </si>
  <si>
    <t xml:space="preserve">Grunts pārvietošana uz novietni </t>
  </si>
  <si>
    <t>Ģeotekstila ieklāšana</t>
  </si>
  <si>
    <t>Drenējoša smilts kārtas uzbēršana un blietēšana</t>
  </si>
  <si>
    <t>Šķembu kārtas uzbēršana un blietēšana</t>
  </si>
  <si>
    <t>Betona apmaļu uzstādīšana pa perimetru</t>
  </si>
  <si>
    <t>obj.</t>
  </si>
  <si>
    <t>m2</t>
  </si>
  <si>
    <t>Būvsmilts</t>
  </si>
  <si>
    <t>Šķembas 20-40 mm</t>
  </si>
  <si>
    <t>Ģeotekstils</t>
  </si>
  <si>
    <t>Pamatnes rakšana h=0,4 m</t>
  </si>
  <si>
    <t>Būvdarbu teritorijas sakopšana</t>
  </si>
  <si>
    <t>Sīkšķemba 2-5 mm</t>
  </si>
  <si>
    <t>Laukuma asu nospraušana 14,5 x 12 m</t>
  </si>
  <si>
    <t>Virsizdevumi 5%</t>
  </si>
  <si>
    <t>Peļņa    %</t>
  </si>
  <si>
    <t>Objekta nosaukums: Laukuma sagatavošana un bruģēšana</t>
  </si>
  <si>
    <t>Vispārējie būvdarbi. Bruģēts laukums, Varoņu iela 13, Rīga</t>
  </si>
  <si>
    <t>Būves nosaukums:  Bruģēta laukuma izveidošana, Varoņu iela 13, Rīga</t>
  </si>
  <si>
    <t>Tāme sastādīta 2023. gada tirgus cenās</t>
  </si>
  <si>
    <t>Betona bruģa ieklāšana B=80 mm</t>
  </si>
  <si>
    <t>Betona bruģis B=80 mm, pelēks</t>
  </si>
  <si>
    <t>Tehniskā specifikācija - darbu apjomi / Tehniskā-finanšu piedāvājuma veidne</t>
  </si>
  <si>
    <t>Nolikuma 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</si>
</sst>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10"/>
      <name val="Helv"/>
    </font>
    <font>
      <sz val="10"/>
      <color theme="1"/>
      <name val="Times New Roman"/>
      <family val="1"/>
      <charset val="186"/>
    </font>
    <font>
      <sz val="10"/>
      <name val="Arial"/>
      <family val="2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5" xfId="3" applyFont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center" vertical="center"/>
    </xf>
    <xf numFmtId="0" fontId="2" fillId="0" borderId="3" xfId="5" applyFont="1" applyBorder="1"/>
    <xf numFmtId="49" fontId="2" fillId="0" borderId="4" xfId="5" applyNumberFormat="1" applyFont="1" applyBorder="1"/>
    <xf numFmtId="0" fontId="2" fillId="0" borderId="5" xfId="5" applyFont="1" applyBorder="1" applyAlignment="1">
      <alignment horizontal="right" indent="1"/>
    </xf>
    <xf numFmtId="4" fontId="2" fillId="0" borderId="1" xfId="5" applyNumberFormat="1" applyFont="1" applyBorder="1" applyAlignment="1">
      <alignment horizontal="center" vertical="center"/>
    </xf>
    <xf numFmtId="4" fontId="10" fillId="0" borderId="1" xfId="5" applyNumberFormat="1" applyFont="1" applyBorder="1" applyAlignment="1">
      <alignment vertical="center"/>
    </xf>
    <xf numFmtId="4" fontId="10" fillId="0" borderId="1" xfId="5" applyNumberFormat="1" applyFont="1" applyBorder="1" applyAlignment="1">
      <alignment horizontal="center" vertical="center"/>
    </xf>
    <xf numFmtId="4" fontId="2" fillId="0" borderId="1" xfId="5" applyNumberFormat="1" applyFont="1" applyBorder="1" applyAlignment="1">
      <alignment vertical="center"/>
    </xf>
    <xf numFmtId="0" fontId="2" fillId="0" borderId="6" xfId="5" applyFont="1" applyBorder="1"/>
    <xf numFmtId="49" fontId="2" fillId="0" borderId="7" xfId="5" applyNumberFormat="1" applyFont="1" applyBorder="1"/>
    <xf numFmtId="0" fontId="10" fillId="0" borderId="8" xfId="5" applyFont="1" applyBorder="1" applyAlignment="1">
      <alignment horizontal="right" indent="1"/>
    </xf>
    <xf numFmtId="0" fontId="1" fillId="0" borderId="5" xfId="5" applyFont="1" applyBorder="1" applyAlignment="1">
      <alignment horizontal="right" indent="1"/>
    </xf>
    <xf numFmtId="4" fontId="1" fillId="0" borderId="1" xfId="5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6">
    <cellStyle name="Normal" xfId="0" builtinId="0"/>
    <cellStyle name="Normal_Papilddarbu tame" xfId="3"/>
    <cellStyle name="Normal_Sheet1 2" xfId="2"/>
    <cellStyle name="Parastais 4" xfId="4"/>
    <cellStyle name="Style 1" xfId="5"/>
    <cellStyle name="Обычный_33. OZOLNIEKU NOVADA DOME_OZO SKOLA_TELPU, GAITENU, KAPNU TELPU REMONTS_TAME_VADIMS_2011_02_25_melnraks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145" zoomScaleNormal="145" workbookViewId="0">
      <selection activeCell="P5" sqref="P5"/>
    </sheetView>
  </sheetViews>
  <sheetFormatPr defaultRowHeight="15" x14ac:dyDescent="0.25"/>
  <cols>
    <col min="1" max="1" width="5.42578125" customWidth="1"/>
    <col min="2" max="2" width="4.7109375" customWidth="1"/>
    <col min="3" max="3" width="27.140625" customWidth="1"/>
    <col min="4" max="4" width="6.5703125" customWidth="1"/>
    <col min="5" max="5" width="6.42578125" customWidth="1"/>
    <col min="6" max="6" width="7.140625" customWidth="1"/>
    <col min="7" max="7" width="7.28515625" customWidth="1"/>
    <col min="8" max="9" width="7.140625" customWidth="1"/>
    <col min="10" max="12" width="7.28515625" customWidth="1"/>
    <col min="13" max="13" width="8.140625" customWidth="1"/>
    <col min="14" max="14" width="8" customWidth="1"/>
    <col min="15" max="15" width="9.28515625" customWidth="1"/>
    <col min="16" max="16" width="8.85546875" customWidth="1"/>
  </cols>
  <sheetData>
    <row r="1" spans="1:16" x14ac:dyDescent="0.25">
      <c r="P1" s="38" t="s">
        <v>51</v>
      </c>
    </row>
    <row r="3" spans="1:16" x14ac:dyDescent="0.25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34" t="s">
        <v>45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" t="s">
        <v>46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2" t="s">
        <v>27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 t="s">
        <v>0</v>
      </c>
      <c r="N8" s="1"/>
      <c r="O8" s="4">
        <f>P37</f>
        <v>0</v>
      </c>
      <c r="P8" s="3" t="s">
        <v>1</v>
      </c>
    </row>
    <row r="9" spans="1:16" ht="15.75" x14ac:dyDescent="0.25">
      <c r="A9" s="2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" t="s">
        <v>47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5" t="s">
        <v>2</v>
      </c>
      <c r="B12" s="35" t="s">
        <v>3</v>
      </c>
      <c r="C12" s="36" t="s">
        <v>4</v>
      </c>
      <c r="D12" s="35" t="s">
        <v>5</v>
      </c>
      <c r="E12" s="35" t="s">
        <v>6</v>
      </c>
      <c r="F12" s="36" t="s">
        <v>7</v>
      </c>
      <c r="G12" s="36"/>
      <c r="H12" s="36"/>
      <c r="I12" s="36"/>
      <c r="J12" s="36"/>
      <c r="K12" s="36"/>
      <c r="L12" s="36" t="s">
        <v>8</v>
      </c>
      <c r="M12" s="36"/>
      <c r="N12" s="36"/>
      <c r="O12" s="36"/>
      <c r="P12" s="36"/>
    </row>
    <row r="13" spans="1:16" ht="68.25" x14ac:dyDescent="0.25">
      <c r="A13" s="35"/>
      <c r="B13" s="35"/>
      <c r="C13" s="36"/>
      <c r="D13" s="35"/>
      <c r="E13" s="35"/>
      <c r="F13" s="6" t="s">
        <v>9</v>
      </c>
      <c r="G13" s="6" t="s">
        <v>10</v>
      </c>
      <c r="H13" s="6" t="s">
        <v>11</v>
      </c>
      <c r="I13" s="6" t="s">
        <v>12</v>
      </c>
      <c r="J13" s="6" t="s">
        <v>13</v>
      </c>
      <c r="K13" s="6" t="s">
        <v>14</v>
      </c>
      <c r="L13" s="6" t="s">
        <v>15</v>
      </c>
      <c r="M13" s="6" t="s">
        <v>11</v>
      </c>
      <c r="N13" s="6" t="s">
        <v>12</v>
      </c>
      <c r="O13" s="6" t="s">
        <v>13</v>
      </c>
      <c r="P13" s="6" t="s">
        <v>16</v>
      </c>
    </row>
    <row r="14" spans="1:16" x14ac:dyDescent="0.25">
      <c r="A14" s="7"/>
      <c r="B14" s="8"/>
      <c r="C14" s="9"/>
      <c r="D14" s="10"/>
      <c r="E14" s="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6.25" x14ac:dyDescent="0.25">
      <c r="A15" s="7">
        <v>1</v>
      </c>
      <c r="B15" s="8" t="s">
        <v>17</v>
      </c>
      <c r="C15" s="32" t="s">
        <v>41</v>
      </c>
      <c r="D15" s="10" t="s">
        <v>33</v>
      </c>
      <c r="E15" s="8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7">
        <f t="shared" ref="A16:A17" si="0">A15+1</f>
        <v>2</v>
      </c>
      <c r="B16" s="8" t="s">
        <v>17</v>
      </c>
      <c r="C16" s="32" t="s">
        <v>38</v>
      </c>
      <c r="D16" s="10" t="s">
        <v>34</v>
      </c>
      <c r="E16" s="8">
        <v>200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7">
        <f t="shared" si="0"/>
        <v>3</v>
      </c>
      <c r="B17" s="8" t="s">
        <v>17</v>
      </c>
      <c r="C17" s="32" t="s">
        <v>28</v>
      </c>
      <c r="D17" s="10" t="s">
        <v>19</v>
      </c>
      <c r="E17" s="8">
        <v>80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3"/>
    </row>
    <row r="18" spans="1:16" x14ac:dyDescent="0.25">
      <c r="A18" s="7">
        <v>4</v>
      </c>
      <c r="B18" s="8" t="s">
        <v>17</v>
      </c>
      <c r="C18" s="32" t="s">
        <v>29</v>
      </c>
      <c r="D18" s="10" t="s">
        <v>34</v>
      </c>
      <c r="E18" s="8">
        <v>174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3"/>
    </row>
    <row r="19" spans="1:16" x14ac:dyDescent="0.25">
      <c r="A19" s="7">
        <v>4</v>
      </c>
      <c r="B19" s="8" t="s">
        <v>17</v>
      </c>
      <c r="C19" s="32" t="s">
        <v>37</v>
      </c>
      <c r="D19" s="10" t="s">
        <v>34</v>
      </c>
      <c r="E19" s="8">
        <v>200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33"/>
    </row>
    <row r="20" spans="1:16" ht="26.25" x14ac:dyDescent="0.25">
      <c r="A20" s="7">
        <v>5</v>
      </c>
      <c r="B20" s="8" t="s">
        <v>17</v>
      </c>
      <c r="C20" s="32" t="s">
        <v>30</v>
      </c>
      <c r="D20" s="10" t="s">
        <v>34</v>
      </c>
      <c r="E20" s="8">
        <v>200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3"/>
    </row>
    <row r="21" spans="1:16" x14ac:dyDescent="0.25">
      <c r="A21" s="7">
        <v>6</v>
      </c>
      <c r="B21" s="8" t="s">
        <v>17</v>
      </c>
      <c r="C21" s="32" t="s">
        <v>35</v>
      </c>
      <c r="D21" s="10" t="s">
        <v>19</v>
      </c>
      <c r="E21" s="8">
        <v>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3"/>
    </row>
    <row r="22" spans="1:16" ht="26.25" x14ac:dyDescent="0.25">
      <c r="A22" s="7">
        <v>6</v>
      </c>
      <c r="B22" s="8" t="s">
        <v>17</v>
      </c>
      <c r="C22" s="32" t="s">
        <v>31</v>
      </c>
      <c r="D22" s="10" t="s">
        <v>34</v>
      </c>
      <c r="E22" s="8">
        <v>210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3"/>
    </row>
    <row r="23" spans="1:16" x14ac:dyDescent="0.25">
      <c r="A23" s="7">
        <v>6</v>
      </c>
      <c r="B23" s="8" t="s">
        <v>17</v>
      </c>
      <c r="C23" s="32" t="s">
        <v>36</v>
      </c>
      <c r="D23" s="10" t="s">
        <v>19</v>
      </c>
      <c r="E23" s="8">
        <v>30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33"/>
    </row>
    <row r="24" spans="1:16" ht="26.25" x14ac:dyDescent="0.25">
      <c r="A24" s="7">
        <v>6</v>
      </c>
      <c r="B24" s="8" t="s">
        <v>17</v>
      </c>
      <c r="C24" s="32" t="s">
        <v>32</v>
      </c>
      <c r="D24" s="10" t="s">
        <v>18</v>
      </c>
      <c r="E24" s="8">
        <v>56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3"/>
    </row>
    <row r="25" spans="1:16" x14ac:dyDescent="0.25">
      <c r="A25" s="7">
        <v>6</v>
      </c>
      <c r="B25" s="8" t="s">
        <v>17</v>
      </c>
      <c r="C25" s="32" t="s">
        <v>48</v>
      </c>
      <c r="D25" s="10" t="s">
        <v>34</v>
      </c>
      <c r="E25" s="8">
        <v>174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33"/>
    </row>
    <row r="26" spans="1:16" x14ac:dyDescent="0.25">
      <c r="A26" s="7">
        <v>6</v>
      </c>
      <c r="B26" s="8" t="s">
        <v>17</v>
      </c>
      <c r="C26" s="32" t="s">
        <v>49</v>
      </c>
      <c r="D26" s="10" t="s">
        <v>34</v>
      </c>
      <c r="E26" s="8">
        <v>174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7">
        <v>6</v>
      </c>
      <c r="B27" s="8" t="s">
        <v>17</v>
      </c>
      <c r="C27" s="32" t="s">
        <v>40</v>
      </c>
      <c r="D27" s="10" t="s">
        <v>19</v>
      </c>
      <c r="E27" s="8">
        <v>18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7">
        <v>6</v>
      </c>
      <c r="B28" s="8" t="s">
        <v>17</v>
      </c>
      <c r="C28" s="32" t="s">
        <v>39</v>
      </c>
      <c r="D28" s="10" t="s">
        <v>33</v>
      </c>
      <c r="E28" s="8">
        <v>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6.25" x14ac:dyDescent="0.25">
      <c r="A29" s="7">
        <v>6</v>
      </c>
      <c r="B29" s="8" t="s">
        <v>17</v>
      </c>
      <c r="C29" s="32" t="s">
        <v>20</v>
      </c>
      <c r="D29" s="10" t="s">
        <v>18</v>
      </c>
      <c r="E29" s="8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12"/>
      <c r="B30" s="13"/>
      <c r="C30" s="14"/>
      <c r="D30" s="15"/>
      <c r="E30" s="16"/>
      <c r="F30" s="17"/>
      <c r="G30" s="17"/>
      <c r="H30" s="17"/>
      <c r="I30" s="17"/>
      <c r="J30" s="17"/>
      <c r="K30" s="18" t="s">
        <v>21</v>
      </c>
      <c r="L30" s="19">
        <f>SUBTOTAL(9,L14:L29)</f>
        <v>0</v>
      </c>
      <c r="M30" s="19">
        <f>SUBTOTAL(9,M14:M29)</f>
        <v>0</v>
      </c>
      <c r="N30" s="19">
        <f>SUBTOTAL(9,N14:N29)</f>
        <v>0</v>
      </c>
      <c r="O30" s="19">
        <f>SUBTOTAL(9,O14:O29)</f>
        <v>0</v>
      </c>
      <c r="P30" s="19">
        <f>SUBTOTAL(9,P14:P29)</f>
        <v>0</v>
      </c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20"/>
      <c r="J31" s="21"/>
      <c r="K31" s="22" t="s">
        <v>42</v>
      </c>
      <c r="L31" s="23"/>
      <c r="M31" s="24"/>
      <c r="N31" s="25"/>
      <c r="O31" s="26"/>
      <c r="P31" s="24">
        <f>P30*5%</f>
        <v>0</v>
      </c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27"/>
      <c r="J32" s="28"/>
      <c r="K32" s="29" t="s">
        <v>22</v>
      </c>
      <c r="L32" s="25"/>
      <c r="M32" s="26"/>
      <c r="N32" s="26"/>
      <c r="O32" s="26"/>
      <c r="P32" s="26">
        <f>P31*5%</f>
        <v>0</v>
      </c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27" t="s">
        <v>23</v>
      </c>
      <c r="J33" s="28"/>
      <c r="K33" s="29"/>
      <c r="L33" s="25"/>
      <c r="M33" s="26"/>
      <c r="N33" s="26"/>
      <c r="O33" s="26"/>
      <c r="P33" s="26">
        <f>M30*23.59%</f>
        <v>0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20"/>
      <c r="J34" s="21"/>
      <c r="K34" s="22" t="s">
        <v>43</v>
      </c>
      <c r="L34" s="23"/>
      <c r="M34" s="26"/>
      <c r="N34" s="26"/>
      <c r="O34" s="26"/>
      <c r="P34" s="26">
        <f>P30*10%</f>
        <v>0</v>
      </c>
    </row>
    <row r="35" spans="1:16" x14ac:dyDescent="0.25">
      <c r="A35" s="1"/>
      <c r="B35" s="1"/>
      <c r="C35" s="1"/>
      <c r="D35" s="1"/>
      <c r="E35" s="1"/>
      <c r="F35" s="1"/>
      <c r="G35" s="1"/>
      <c r="H35" s="1"/>
      <c r="M35" s="20"/>
      <c r="N35" s="21"/>
      <c r="O35" s="30" t="s">
        <v>24</v>
      </c>
      <c r="P35" s="31">
        <f>P30+P31+P34+P33</f>
        <v>0</v>
      </c>
    </row>
    <row r="36" spans="1:16" x14ac:dyDescent="0.25">
      <c r="A36" s="1"/>
      <c r="B36" s="1"/>
      <c r="C36" s="1"/>
      <c r="D36" s="1"/>
      <c r="E36" s="1"/>
      <c r="F36" s="1"/>
      <c r="G36" s="1"/>
      <c r="H36" s="1"/>
      <c r="M36" s="20"/>
      <c r="N36" s="21"/>
      <c r="O36" s="30" t="s">
        <v>25</v>
      </c>
      <c r="P36" s="31">
        <f>P35*21%</f>
        <v>0</v>
      </c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0"/>
      <c r="N37" s="21"/>
      <c r="O37" s="30" t="s">
        <v>26</v>
      </c>
      <c r="P37" s="31">
        <f>P35+P36</f>
        <v>0</v>
      </c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9">
    <mergeCell ref="A3:P3"/>
    <mergeCell ref="A4:P4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Rolands</cp:lastModifiedBy>
  <cp:lastPrinted>2023-04-13T15:59:55Z</cp:lastPrinted>
  <dcterms:created xsi:type="dcterms:W3CDTF">2023-03-08T17:53:52Z</dcterms:created>
  <dcterms:modified xsi:type="dcterms:W3CDTF">2023-05-02T14:10:25Z</dcterms:modified>
</cp:coreProperties>
</file>